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38C98F0F-AF9D-4653-925C-2B3876F42D15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Pol'!$A$1:$Y$26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J52" i="1"/>
  <c r="J51" i="1"/>
  <c r="J50" i="1"/>
  <c r="J49" i="1"/>
  <c r="J53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50326078-7FA8-4C63-AD52-8EAAC95C89D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4D8DCBA-0F9A-4544-B14F-C7277181B79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<sst xmlns="http://schemas.openxmlformats.org/spreadsheetml/2006/main" count="251" uniqueCount="133">
  <si>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</si>
  <si>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</si>
  <si>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</si>
  <si>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</si>
  <si>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</si>
  <si>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</si>
  <si>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</si>
  <si>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</si>
  <si>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</si>
  <si>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</si>
  <si>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</si>
  <si>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</si>
  <si>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</si>
  <si>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</si>
  <si>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</si>
  <si>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</si>
  <si>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</si>
  <si>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</si>
  <si>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</si>
  <si>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</si>
  <si>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</si>
  <si>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</si>
  <si>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</si>
  <si>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</si>
  <si>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</si>
  <si>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</si>
  <si>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</si>
  <si>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</si>
  <si>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</si>
  <si>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</si>
  <si>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</si>
  <si>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</si>
  <si>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</si>
  <si>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</si>
  <si>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</si>
  <si>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</si>
  <si>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</si>
  <si>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</si>
  <si>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</si>
  <si>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</si>
  <si>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</si>
  <si>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</si>
  <si>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</si>
  <si>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</si>
  <si>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MÉNĚPRÁCE</t>
  </si>
  <si>
    <t>001</t>
  </si>
  <si>
    <t>Změny různé</t>
  </si>
  <si>
    <t>Objekt:</t>
  </si>
  <si>
    <t>Rozpočet:</t>
  </si>
  <si>
    <t>2207</t>
  </si>
  <si>
    <t>Vlaštovka Hodonín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</si>
  <si>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</si>
  <si>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</si>
  <si>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</si>
  <si>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</si>
  <si>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</si>
  <si>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</si>
  <si>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</si>
  <si>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7661</t>
  </si>
  <si>
    <t>Vnitřní výplně otvorů</t>
  </si>
  <si>
    <t>7664</t>
  </si>
  <si>
    <t>Otvorové prvky z plastu a hliníku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</si>
  <si>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</si>
  <si>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</si>
  <si>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</si>
  <si>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</si>
  <si>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</si>
  <si>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</si>
  <si>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</si>
  <si>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</si>
  <si>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</si>
  <si>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</si>
  <si>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</si>
  <si>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</si>
  <si>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</si>
  <si>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</si>
  <si>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</si>
  <si>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</si>
  <si>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</si>
  <si>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</si>
  <si>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</si>
  <si>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</si>
  <si>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</si>
  <si>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</si>
  <si>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</si>
  <si>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</si>
  <si>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</si>
  <si>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</si>
  <si>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</si>
  <si>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</si>
  <si>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</si>
  <si>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</si>
  <si>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</si>
  <si>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</si>
  <si>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</si>
  <si>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971033651</t>
  </si>
  <si>
    <t>Vybourání otvorů ve zdivu cihelném z jakýchkoliv cihel pálených na jakoukoliv maltu vápenou nebo vápenocementovou, plochy do 4 m2, tloušťky do 600 mm</t>
  </si>
  <si>
    <t>m3</t>
  </si>
  <si>
    <t>RTS 23/ I</t>
  </si>
  <si>
    <t>Indiv</t>
  </si>
  <si>
    <t>Práce</t>
  </si>
  <si>
    <t>Běžná</t>
  </si>
  <si>
    <t>POL1_</t>
  </si>
  <si>
    <t>971033681</t>
  </si>
  <si>
    <t>Vybourání otvorů ve zdivu cihelném z jakýchkoliv cihel pálených na jakoukoliv maltu vápenou nebo vápenocementovou, plochy do 4 m2, tloušťky do 900 mm</t>
  </si>
  <si>
    <t>766101005X0A</t>
  </si>
  <si>
    <t>D+M vnitřní HPL dveře prosklené, 2-kř., 1900/2150 mm, obložková zárubeň, kování, madlo, viz PD - T5A</t>
  </si>
  <si>
    <t>kus</t>
  </si>
  <si>
    <t>Vlastní</t>
  </si>
  <si>
    <t>766101006X0C</t>
  </si>
  <si>
    <t>D+M vnitřní HPL dveře část.prosklené, 1-kř., 1200/2150 mm, obložková zárubeň, kování, madlo, viz PD - T6čC (tl. stěny 15 cm)</t>
  </si>
  <si>
    <t>766101014X0A</t>
  </si>
  <si>
    <t>D+M vnitřní HPL dveře část.prosklené, 2-kř., 1600/2150 mm, obložková zárubeň, kování, madlo, EW30-DP3, viz PD - T14A (tl. stěny 57 cm)</t>
  </si>
  <si>
    <t>766411010X00</t>
  </si>
  <si>
    <t>D+M plastové okno, trojsklo, 3-kř., OS/OS/OS, 3000/750 mm, RAL 7037, viz PD - H10</t>
  </si>
  <si>
    <t>766421001X00</t>
  </si>
  <si>
    <t>D+M plastový výlez na střechu, trojsklo, 1-kř., V, 1600/700 mm, RAL 7037, viz PD - H24</t>
  </si>
  <si>
    <t>979011311</t>
  </si>
  <si>
    <t>Svislá doprava suti a vybouraných hmot shozem</t>
  </si>
  <si>
    <t>t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</si>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</sst>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419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-5557.79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-146750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66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-152307.79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-152307.79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-31984.639999999999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-152307.79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-184292.43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-152307.79</v>
      </c>
      <c r="H39" s="148">
        <v>-31984.639999999999</v>
      </c>
      <c r="I39" s="148">
        <v>-184292.43</v>
      </c>
      <c r="J39" s="149">
        <f>IF(_xlfn.SINGLE(CenaCelkemVypocet)=0,"",I39/_xlfn.SINGLE(CenaCelkemVypocet)*100)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-152307.79</v>
      </c>
      <c r="H40" s="153">
        <v>-31984.639999999999</v>
      </c>
      <c r="I40" s="153">
        <v>-184292.43</v>
      </c>
      <c r="J40" s="154">
        <f>IF(_xlfn.SINGLE(CenaCelkemVypocet)=0,"",I40/_xlfn.SINGLE(CenaCelkemVypocet)*100)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-152307.79</v>
      </c>
      <c r="H41" s="148">
        <v>-31984.639999999999</v>
      </c>
      <c r="I41" s="148">
        <v>-184292.43</v>
      </c>
      <c r="J41" s="149">
        <f>IF(_xlfn.SINGLE(CenaCelkemVypocet)=0,"",I41/_xlfn.SINGLE(CenaCelkemVypocet)*100)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-152307.79</v>
      </c>
      <c r="H42" s="161">
        <f>SUMIF(A39:A41,"=1",H39:H41)</f>
        <v>-31984.639999999999</v>
      </c>
      <c r="I42" s="161">
        <f>SUMIF(A39:A41,"=1",I39:I41)</f>
        <v>-184292.43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26</v>
      </c>
      <c r="G49" s="184"/>
      <c r="H49" s="184"/>
      <c r="I49" s="184">
        <v>-2314.11</v>
      </c>
      <c r="J49" s="189">
        <f>IF(I53=0,"",I49/I53*100)</f>
        <v>1.5193641769734827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27</v>
      </c>
      <c r="G50" s="184"/>
      <c r="H50" s="184"/>
      <c r="I50" s="184">
        <v>-75350</v>
      </c>
      <c r="J50" s="189">
        <f>IF(I53=0,"",I50/I53*100)</f>
        <v>49.472190490059646</v>
      </c>
    </row>
    <row r="51" spans="1:10" ht="36.75" customHeight="1" x14ac:dyDescent="0.25">
      <c r="A51" s="176"/>
      <c r="B51" s="181" t="s">
        <v>60</v>
      </c>
      <c r="C51" s="182" t="s">
        <v>61</v>
      </c>
      <c r="D51" s="183"/>
      <c r="E51" s="183"/>
      <c r="F51" s="192" t="s">
        <v>27</v>
      </c>
      <c r="G51" s="184"/>
      <c r="H51" s="184"/>
      <c r="I51" s="184">
        <v>-71400</v>
      </c>
      <c r="J51" s="189">
        <f>IF(I53=0,"",I51/I53*100)</f>
        <v>46.878757810089695</v>
      </c>
    </row>
    <row r="52" spans="1:10" ht="36.75" customHeight="1" x14ac:dyDescent="0.25">
      <c r="A52" s="176"/>
      <c r="B52" s="181" t="s">
        <v>62</v>
      </c>
      <c r="C52" s="182" t="s">
        <v>63</v>
      </c>
      <c r="D52" s="183"/>
      <c r="E52" s="183"/>
      <c r="F52" s="192" t="s">
        <v>64</v>
      </c>
      <c r="G52" s="184"/>
      <c r="H52" s="184"/>
      <c r="I52" s="184">
        <v>-3243.68</v>
      </c>
      <c r="J52" s="189">
        <f>IF(I53=0,"",I52/I53*100)</f>
        <v>2.1296875228771954</v>
      </c>
    </row>
    <row r="53" spans="1:10" ht="25.5" customHeight="1" x14ac:dyDescent="0.25">
      <c r="A53" s="177"/>
      <c r="B53" s="185" t="s">
        <v>1</v>
      </c>
      <c r="C53" s="186"/>
      <c r="D53" s="187"/>
      <c r="E53" s="187"/>
      <c r="F53" s="193"/>
      <c r="G53" s="188"/>
      <c r="H53" s="188"/>
      <c r="I53" s="188">
        <f>SUM(I49:I52)</f>
        <v>-152307.78999999998</v>
      </c>
      <c r="J53" s="190">
        <f>SUM(J49:J52)</f>
        <v>100.00000000000001</v>
      </c>
    </row>
    <row r="54" spans="1:10" x14ac:dyDescent="0.25">
      <c r="F54" s="133"/>
      <c r="G54" s="133"/>
      <c r="H54" s="133"/>
      <c r="I54" s="133"/>
      <c r="J54" s="191"/>
    </row>
    <row r="55" spans="1:10" x14ac:dyDescent="0.25">
      <c r="F55" s="133"/>
      <c r="G55" s="133"/>
      <c r="H55" s="133"/>
      <c r="I55" s="133"/>
      <c r="J55" s="191"/>
    </row>
    <row r="56" spans="1:10" x14ac:dyDescent="0.25">
      <c r="F56" s="133"/>
      <c r="G56" s="133"/>
      <c r="H56" s="133"/>
      <c r="I56" s="133"/>
      <c r="J5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CC9D9-D33F-48A0-814F-EC6AC2B0ACF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67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68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68</v>
      </c>
      <c r="AG3" t="s">
        <v>69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70</v>
      </c>
    </row>
    <row r="5" spans="1:60" x14ac:dyDescent="0.25">
      <c r="D5" s="10"/>
    </row>
    <row r="6" spans="1:60" ht="39.6" x14ac:dyDescent="0.25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31</v>
      </c>
      <c r="H6" s="209" t="s">
        <v>32</v>
      </c>
      <c r="I6" s="209" t="s">
        <v>77</v>
      </c>
      <c r="J6" s="209" t="s">
        <v>33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  <c r="Y6" s="209" t="s">
        <v>92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93</v>
      </c>
      <c r="B8" s="218" t="s">
        <v>56</v>
      </c>
      <c r="C8" s="235" t="s">
        <v>57</v>
      </c>
      <c r="D8" s="219"/>
      <c r="E8" s="220"/>
      <c r="F8" s="221"/>
      <c r="G8" s="222">
        <v>-2314.11</v>
      </c>
      <c r="H8" s="216"/>
      <c r="I8" s="216">
        <v>-49.12</v>
      </c>
      <c r="J8" s="216"/>
      <c r="K8" s="216">
        <v>-2264.9899999999998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94</v>
      </c>
    </row>
    <row r="9" spans="1:60" ht="30.6" x14ac:dyDescent="0.25">
      <c r="A9" s="229">
        <v>1</v>
      </c>
      <c r="B9" s="230" t="s">
        <v>95</v>
      </c>
      <c r="C9" s="236" t="s">
        <v>96</v>
      </c>
      <c r="D9" s="231" t="s">
        <v>97</v>
      </c>
      <c r="E9" s="232">
        <v>0.38700000000000001</v>
      </c>
      <c r="F9" s="233">
        <v>-1495</v>
      </c>
      <c r="G9" s="234">
        <v>-578.57000000000005</v>
      </c>
      <c r="H9" s="214">
        <v>-46.67</v>
      </c>
      <c r="I9" s="214">
        <v>-18.06129</v>
      </c>
      <c r="J9" s="214">
        <v>-1448.33</v>
      </c>
      <c r="K9" s="214">
        <v>-560.50370999999996</v>
      </c>
      <c r="L9" s="214">
        <v>21</v>
      </c>
      <c r="M9" s="214">
        <v>-700.06970000000001</v>
      </c>
      <c r="N9" s="213">
        <v>1.82E-3</v>
      </c>
      <c r="O9" s="213">
        <v>7.0434000000000002E-4</v>
      </c>
      <c r="P9" s="213">
        <v>1.8</v>
      </c>
      <c r="Q9" s="213">
        <v>0.6966</v>
      </c>
      <c r="R9" s="214"/>
      <c r="S9" s="214" t="s">
        <v>98</v>
      </c>
      <c r="T9" s="214" t="s">
        <v>99</v>
      </c>
      <c r="U9" s="214">
        <v>3.6080000000000001</v>
      </c>
      <c r="V9" s="214">
        <v>1.396296</v>
      </c>
      <c r="W9" s="214"/>
      <c r="X9" s="214" t="s">
        <v>100</v>
      </c>
      <c r="Y9" s="214" t="s">
        <v>101</v>
      </c>
      <c r="Z9" s="210"/>
      <c r="AA9" s="210"/>
      <c r="AB9" s="210"/>
      <c r="AC9" s="210"/>
      <c r="AD9" s="210"/>
      <c r="AE9" s="210"/>
      <c r="AF9" s="210"/>
      <c r="AG9" s="210" t="s">
        <v>102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0.6" x14ac:dyDescent="0.25">
      <c r="A10" s="229">
        <v>2</v>
      </c>
      <c r="B10" s="230" t="s">
        <v>103</v>
      </c>
      <c r="C10" s="236" t="s">
        <v>104</v>
      </c>
      <c r="D10" s="231" t="s">
        <v>97</v>
      </c>
      <c r="E10" s="232">
        <v>0.91200000000000003</v>
      </c>
      <c r="F10" s="233">
        <v>-1903</v>
      </c>
      <c r="G10" s="234">
        <v>-1735.54</v>
      </c>
      <c r="H10" s="214">
        <v>-34.06</v>
      </c>
      <c r="I10" s="214">
        <v>-31.062720000000002</v>
      </c>
      <c r="J10" s="214">
        <v>-1868.94</v>
      </c>
      <c r="K10" s="214">
        <v>-1704.4732800000002</v>
      </c>
      <c r="L10" s="214">
        <v>21</v>
      </c>
      <c r="M10" s="214">
        <v>-2100.0034000000001</v>
      </c>
      <c r="N10" s="213">
        <v>1.33E-3</v>
      </c>
      <c r="O10" s="213">
        <v>1.2129600000000001E-3</v>
      </c>
      <c r="P10" s="213">
        <v>1.8</v>
      </c>
      <c r="Q10" s="213">
        <v>1.6416000000000002</v>
      </c>
      <c r="R10" s="214"/>
      <c r="S10" s="214" t="s">
        <v>98</v>
      </c>
      <c r="T10" s="214" t="s">
        <v>99</v>
      </c>
      <c r="U10" s="214">
        <v>4.67</v>
      </c>
      <c r="V10" s="214">
        <v>4.2590399999999997</v>
      </c>
      <c r="W10" s="214"/>
      <c r="X10" s="214" t="s">
        <v>100</v>
      </c>
      <c r="Y10" s="214" t="s">
        <v>101</v>
      </c>
      <c r="Z10" s="210"/>
      <c r="AA10" s="210"/>
      <c r="AB10" s="210"/>
      <c r="AC10" s="210"/>
      <c r="AD10" s="210"/>
      <c r="AE10" s="210"/>
      <c r="AF10" s="210"/>
      <c r="AG10" s="210" t="s">
        <v>102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17" t="s">
        <v>93</v>
      </c>
      <c r="B11" s="218" t="s">
        <v>58</v>
      </c>
      <c r="C11" s="235" t="s">
        <v>59</v>
      </c>
      <c r="D11" s="219"/>
      <c r="E11" s="220"/>
      <c r="F11" s="221"/>
      <c r="G11" s="222">
        <v>-75350</v>
      </c>
      <c r="H11" s="216"/>
      <c r="I11" s="216">
        <v>0</v>
      </c>
      <c r="J11" s="216"/>
      <c r="K11" s="216">
        <v>-75350</v>
      </c>
      <c r="L11" s="216"/>
      <c r="M11" s="216"/>
      <c r="N11" s="215"/>
      <c r="O11" s="215"/>
      <c r="P11" s="215"/>
      <c r="Q11" s="215"/>
      <c r="R11" s="216"/>
      <c r="S11" s="216"/>
      <c r="T11" s="216"/>
      <c r="U11" s="216"/>
      <c r="V11" s="216"/>
      <c r="W11" s="216"/>
      <c r="X11" s="216"/>
      <c r="Y11" s="216"/>
      <c r="AG11" t="s">
        <v>94</v>
      </c>
    </row>
    <row r="12" spans="1:60" ht="20.399999999999999" x14ac:dyDescent="0.25">
      <c r="A12" s="229">
        <v>3</v>
      </c>
      <c r="B12" s="230" t="s">
        <v>105</v>
      </c>
      <c r="C12" s="236" t="s">
        <v>106</v>
      </c>
      <c r="D12" s="231" t="s">
        <v>107</v>
      </c>
      <c r="E12" s="232">
        <v>1</v>
      </c>
      <c r="F12" s="233">
        <v>-31800</v>
      </c>
      <c r="G12" s="234">
        <v>-31800</v>
      </c>
      <c r="H12" s="214">
        <v>0</v>
      </c>
      <c r="I12" s="214">
        <v>0</v>
      </c>
      <c r="J12" s="214">
        <v>-31800</v>
      </c>
      <c r="K12" s="214">
        <v>-31800</v>
      </c>
      <c r="L12" s="214">
        <v>21</v>
      </c>
      <c r="M12" s="214">
        <v>-38478</v>
      </c>
      <c r="N12" s="213">
        <v>0</v>
      </c>
      <c r="O12" s="213">
        <v>0</v>
      </c>
      <c r="P12" s="213">
        <v>0</v>
      </c>
      <c r="Q12" s="213">
        <v>0</v>
      </c>
      <c r="R12" s="214"/>
      <c r="S12" s="214" t="s">
        <v>108</v>
      </c>
      <c r="T12" s="214" t="s">
        <v>99</v>
      </c>
      <c r="U12" s="214">
        <v>0</v>
      </c>
      <c r="V12" s="214">
        <v>0</v>
      </c>
      <c r="W12" s="214"/>
      <c r="X12" s="214" t="s">
        <v>100</v>
      </c>
      <c r="Y12" s="214" t="s">
        <v>101</v>
      </c>
      <c r="Z12" s="210"/>
      <c r="AA12" s="210"/>
      <c r="AB12" s="210"/>
      <c r="AC12" s="210"/>
      <c r="AD12" s="210"/>
      <c r="AE12" s="210"/>
      <c r="AF12" s="210"/>
      <c r="AG12" s="210" t="s">
        <v>102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0.6" x14ac:dyDescent="0.25">
      <c r="A13" s="229">
        <v>4</v>
      </c>
      <c r="B13" s="230" t="s">
        <v>109</v>
      </c>
      <c r="C13" s="236" t="s">
        <v>110</v>
      </c>
      <c r="D13" s="231" t="s">
        <v>107</v>
      </c>
      <c r="E13" s="232">
        <v>1</v>
      </c>
      <c r="F13" s="233">
        <v>-9350</v>
      </c>
      <c r="G13" s="234">
        <v>-9350</v>
      </c>
      <c r="H13" s="214">
        <v>0</v>
      </c>
      <c r="I13" s="214">
        <v>0</v>
      </c>
      <c r="J13" s="214">
        <v>-9350</v>
      </c>
      <c r="K13" s="214">
        <v>-9350</v>
      </c>
      <c r="L13" s="214">
        <v>21</v>
      </c>
      <c r="M13" s="214">
        <v>-11313.5</v>
      </c>
      <c r="N13" s="213">
        <v>0</v>
      </c>
      <c r="O13" s="213">
        <v>0</v>
      </c>
      <c r="P13" s="213">
        <v>0</v>
      </c>
      <c r="Q13" s="213">
        <v>0</v>
      </c>
      <c r="R13" s="214"/>
      <c r="S13" s="214" t="s">
        <v>108</v>
      </c>
      <c r="T13" s="214" t="s">
        <v>99</v>
      </c>
      <c r="U13" s="214">
        <v>0</v>
      </c>
      <c r="V13" s="214">
        <v>0</v>
      </c>
      <c r="W13" s="214"/>
      <c r="X13" s="214" t="s">
        <v>100</v>
      </c>
      <c r="Y13" s="214" t="s">
        <v>101</v>
      </c>
      <c r="Z13" s="210"/>
      <c r="AA13" s="210"/>
      <c r="AB13" s="210"/>
      <c r="AC13" s="210"/>
      <c r="AD13" s="210"/>
      <c r="AE13" s="210"/>
      <c r="AF13" s="210"/>
      <c r="AG13" s="210" t="s">
        <v>102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30.6" x14ac:dyDescent="0.25">
      <c r="A14" s="229">
        <v>5</v>
      </c>
      <c r="B14" s="230" t="s">
        <v>111</v>
      </c>
      <c r="C14" s="236" t="s">
        <v>112</v>
      </c>
      <c r="D14" s="231" t="s">
        <v>107</v>
      </c>
      <c r="E14" s="232">
        <v>1</v>
      </c>
      <c r="F14" s="233">
        <v>-34200</v>
      </c>
      <c r="G14" s="234">
        <v>-34200</v>
      </c>
      <c r="H14" s="214">
        <v>0</v>
      </c>
      <c r="I14" s="214">
        <v>0</v>
      </c>
      <c r="J14" s="214">
        <v>-34200</v>
      </c>
      <c r="K14" s="214">
        <v>-34200</v>
      </c>
      <c r="L14" s="214">
        <v>21</v>
      </c>
      <c r="M14" s="214">
        <v>-41382</v>
      </c>
      <c r="N14" s="213">
        <v>0</v>
      </c>
      <c r="O14" s="213">
        <v>0</v>
      </c>
      <c r="P14" s="213">
        <v>0</v>
      </c>
      <c r="Q14" s="213">
        <v>0</v>
      </c>
      <c r="R14" s="214"/>
      <c r="S14" s="214" t="s">
        <v>108</v>
      </c>
      <c r="T14" s="214" t="s">
        <v>99</v>
      </c>
      <c r="U14" s="214">
        <v>0</v>
      </c>
      <c r="V14" s="214">
        <v>0</v>
      </c>
      <c r="W14" s="214"/>
      <c r="X14" s="214" t="s">
        <v>100</v>
      </c>
      <c r="Y14" s="214" t="s">
        <v>101</v>
      </c>
      <c r="Z14" s="210"/>
      <c r="AA14" s="210"/>
      <c r="AB14" s="210"/>
      <c r="AC14" s="210"/>
      <c r="AD14" s="210"/>
      <c r="AE14" s="210"/>
      <c r="AF14" s="210"/>
      <c r="AG14" s="210" t="s">
        <v>102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17" t="s">
        <v>93</v>
      </c>
      <c r="B15" s="218" t="s">
        <v>60</v>
      </c>
      <c r="C15" s="235" t="s">
        <v>61</v>
      </c>
      <c r="D15" s="219"/>
      <c r="E15" s="220"/>
      <c r="F15" s="221"/>
      <c r="G15" s="222">
        <v>-71400</v>
      </c>
      <c r="H15" s="216"/>
      <c r="I15" s="216">
        <v>0</v>
      </c>
      <c r="J15" s="216"/>
      <c r="K15" s="216">
        <v>-71400</v>
      </c>
      <c r="L15" s="216"/>
      <c r="M15" s="216"/>
      <c r="N15" s="215"/>
      <c r="O15" s="215"/>
      <c r="P15" s="215"/>
      <c r="Q15" s="215"/>
      <c r="R15" s="216"/>
      <c r="S15" s="216"/>
      <c r="T15" s="216"/>
      <c r="U15" s="216"/>
      <c r="V15" s="216"/>
      <c r="W15" s="216"/>
      <c r="X15" s="216"/>
      <c r="Y15" s="216"/>
      <c r="AG15" t="s">
        <v>94</v>
      </c>
    </row>
    <row r="16" spans="1:60" ht="20.399999999999999" x14ac:dyDescent="0.25">
      <c r="A16" s="229">
        <v>6</v>
      </c>
      <c r="B16" s="230" t="s">
        <v>113</v>
      </c>
      <c r="C16" s="236" t="s">
        <v>114</v>
      </c>
      <c r="D16" s="231" t="s">
        <v>107</v>
      </c>
      <c r="E16" s="232">
        <v>1</v>
      </c>
      <c r="F16" s="233">
        <v>-28900</v>
      </c>
      <c r="G16" s="234">
        <v>-28900</v>
      </c>
      <c r="H16" s="214">
        <v>0</v>
      </c>
      <c r="I16" s="214">
        <v>0</v>
      </c>
      <c r="J16" s="214">
        <v>-28900</v>
      </c>
      <c r="K16" s="214">
        <v>-28900</v>
      </c>
      <c r="L16" s="214">
        <v>21</v>
      </c>
      <c r="M16" s="214">
        <v>-34969</v>
      </c>
      <c r="N16" s="213">
        <v>0</v>
      </c>
      <c r="O16" s="213">
        <v>0</v>
      </c>
      <c r="P16" s="213">
        <v>0</v>
      </c>
      <c r="Q16" s="213">
        <v>0</v>
      </c>
      <c r="R16" s="214"/>
      <c r="S16" s="214" t="s">
        <v>108</v>
      </c>
      <c r="T16" s="214" t="s">
        <v>99</v>
      </c>
      <c r="U16" s="214">
        <v>0</v>
      </c>
      <c r="V16" s="214">
        <v>0</v>
      </c>
      <c r="W16" s="214"/>
      <c r="X16" s="214" t="s">
        <v>100</v>
      </c>
      <c r="Y16" s="214" t="s">
        <v>101</v>
      </c>
      <c r="Z16" s="210"/>
      <c r="AA16" s="210"/>
      <c r="AB16" s="210"/>
      <c r="AC16" s="210"/>
      <c r="AD16" s="210"/>
      <c r="AE16" s="210"/>
      <c r="AF16" s="210"/>
      <c r="AG16" s="210" t="s">
        <v>102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x14ac:dyDescent="0.25">
      <c r="A17" s="229">
        <v>7</v>
      </c>
      <c r="B17" s="230" t="s">
        <v>115</v>
      </c>
      <c r="C17" s="236" t="s">
        <v>116</v>
      </c>
      <c r="D17" s="231" t="s">
        <v>107</v>
      </c>
      <c r="E17" s="232">
        <v>2</v>
      </c>
      <c r="F17" s="233">
        <v>-21250</v>
      </c>
      <c r="G17" s="234">
        <v>-42500</v>
      </c>
      <c r="H17" s="214">
        <v>0</v>
      </c>
      <c r="I17" s="214">
        <v>0</v>
      </c>
      <c r="J17" s="214">
        <v>-21250</v>
      </c>
      <c r="K17" s="214">
        <v>-42500</v>
      </c>
      <c r="L17" s="214">
        <v>21</v>
      </c>
      <c r="M17" s="214">
        <v>-51425</v>
      </c>
      <c r="N17" s="213">
        <v>0</v>
      </c>
      <c r="O17" s="213">
        <v>0</v>
      </c>
      <c r="P17" s="213">
        <v>0</v>
      </c>
      <c r="Q17" s="213">
        <v>0</v>
      </c>
      <c r="R17" s="214"/>
      <c r="S17" s="214" t="s">
        <v>108</v>
      </c>
      <c r="T17" s="214" t="s">
        <v>99</v>
      </c>
      <c r="U17" s="214">
        <v>0</v>
      </c>
      <c r="V17" s="214">
        <v>0</v>
      </c>
      <c r="W17" s="214"/>
      <c r="X17" s="214" t="s">
        <v>100</v>
      </c>
      <c r="Y17" s="214" t="s">
        <v>101</v>
      </c>
      <c r="Z17" s="210"/>
      <c r="AA17" s="210"/>
      <c r="AB17" s="210"/>
      <c r="AC17" s="210"/>
      <c r="AD17" s="210"/>
      <c r="AE17" s="210"/>
      <c r="AF17" s="210"/>
      <c r="AG17" s="210" t="s">
        <v>102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5">
      <c r="A18" s="217" t="s">
        <v>93</v>
      </c>
      <c r="B18" s="218" t="s">
        <v>62</v>
      </c>
      <c r="C18" s="235" t="s">
        <v>63</v>
      </c>
      <c r="D18" s="219"/>
      <c r="E18" s="220"/>
      <c r="F18" s="221"/>
      <c r="G18" s="222">
        <v>-3243.68</v>
      </c>
      <c r="H18" s="216"/>
      <c r="I18" s="216">
        <v>0</v>
      </c>
      <c r="J18" s="216"/>
      <c r="K18" s="216">
        <v>-3243.68</v>
      </c>
      <c r="L18" s="216"/>
      <c r="M18" s="216"/>
      <c r="N18" s="215"/>
      <c r="O18" s="215"/>
      <c r="P18" s="215"/>
      <c r="Q18" s="215"/>
      <c r="R18" s="216"/>
      <c r="S18" s="216"/>
      <c r="T18" s="216"/>
      <c r="U18" s="216"/>
      <c r="V18" s="216"/>
      <c r="W18" s="216"/>
      <c r="X18" s="216"/>
      <c r="Y18" s="216"/>
      <c r="AG18" t="s">
        <v>94</v>
      </c>
    </row>
    <row r="19" spans="1:60" x14ac:dyDescent="0.25">
      <c r="A19" s="229">
        <v>8</v>
      </c>
      <c r="B19" s="230" t="s">
        <v>117</v>
      </c>
      <c r="C19" s="236" t="s">
        <v>118</v>
      </c>
      <c r="D19" s="231" t="s">
        <v>119</v>
      </c>
      <c r="E19" s="232">
        <v>1.1691</v>
      </c>
      <c r="F19" s="233">
        <v>-199.5</v>
      </c>
      <c r="G19" s="234">
        <v>-233.24</v>
      </c>
      <c r="H19" s="214">
        <v>0</v>
      </c>
      <c r="I19" s="214">
        <v>0</v>
      </c>
      <c r="J19" s="214">
        <v>-199.5</v>
      </c>
      <c r="K19" s="214">
        <v>-233.23545000000001</v>
      </c>
      <c r="L19" s="214">
        <v>21</v>
      </c>
      <c r="M19" s="214">
        <v>-282.22039999999998</v>
      </c>
      <c r="N19" s="213">
        <v>0</v>
      </c>
      <c r="O19" s="213">
        <v>0</v>
      </c>
      <c r="P19" s="213">
        <v>0</v>
      </c>
      <c r="Q19" s="213">
        <v>0</v>
      </c>
      <c r="R19" s="214"/>
      <c r="S19" s="214" t="s">
        <v>98</v>
      </c>
      <c r="T19" s="214" t="s">
        <v>99</v>
      </c>
      <c r="U19" s="214">
        <v>0.55000000000000004</v>
      </c>
      <c r="V19" s="214">
        <v>0.64300500000000005</v>
      </c>
      <c r="W19" s="214"/>
      <c r="X19" s="214" t="s">
        <v>120</v>
      </c>
      <c r="Y19" s="214" t="s">
        <v>101</v>
      </c>
      <c r="Z19" s="210"/>
      <c r="AA19" s="210"/>
      <c r="AB19" s="210"/>
      <c r="AC19" s="210"/>
      <c r="AD19" s="210"/>
      <c r="AE19" s="210"/>
      <c r="AF19" s="210"/>
      <c r="AG19" s="210" t="s">
        <v>121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29">
        <v>9</v>
      </c>
      <c r="B20" s="230" t="s">
        <v>122</v>
      </c>
      <c r="C20" s="236" t="s">
        <v>123</v>
      </c>
      <c r="D20" s="231" t="s">
        <v>119</v>
      </c>
      <c r="E20" s="232">
        <v>2.3382000000000001</v>
      </c>
      <c r="F20" s="233">
        <v>-244</v>
      </c>
      <c r="G20" s="234">
        <v>-570.52</v>
      </c>
      <c r="H20" s="214">
        <v>0</v>
      </c>
      <c r="I20" s="214">
        <v>0</v>
      </c>
      <c r="J20" s="214">
        <v>-244</v>
      </c>
      <c r="K20" s="214">
        <v>-570.52080000000001</v>
      </c>
      <c r="L20" s="214">
        <v>21</v>
      </c>
      <c r="M20" s="214">
        <v>-690.32920000000001</v>
      </c>
      <c r="N20" s="213">
        <v>0</v>
      </c>
      <c r="O20" s="213">
        <v>0</v>
      </c>
      <c r="P20" s="213">
        <v>0</v>
      </c>
      <c r="Q20" s="213">
        <v>0</v>
      </c>
      <c r="R20" s="214"/>
      <c r="S20" s="214" t="s">
        <v>98</v>
      </c>
      <c r="T20" s="214" t="s">
        <v>99</v>
      </c>
      <c r="U20" s="214">
        <v>0.49</v>
      </c>
      <c r="V20" s="214">
        <v>1.145718</v>
      </c>
      <c r="W20" s="214"/>
      <c r="X20" s="214" t="s">
        <v>120</v>
      </c>
      <c r="Y20" s="214" t="s">
        <v>101</v>
      </c>
      <c r="Z20" s="210"/>
      <c r="AA20" s="210"/>
      <c r="AB20" s="210"/>
      <c r="AC20" s="210"/>
      <c r="AD20" s="210"/>
      <c r="AE20" s="210"/>
      <c r="AF20" s="210"/>
      <c r="AG20" s="210" t="s">
        <v>121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29">
        <v>10</v>
      </c>
      <c r="B21" s="230" t="s">
        <v>124</v>
      </c>
      <c r="C21" s="236" t="s">
        <v>125</v>
      </c>
      <c r="D21" s="231" t="s">
        <v>119</v>
      </c>
      <c r="E21" s="232">
        <v>46.764000000000003</v>
      </c>
      <c r="F21" s="233">
        <v>-10</v>
      </c>
      <c r="G21" s="234">
        <v>-467.64</v>
      </c>
      <c r="H21" s="214">
        <v>0</v>
      </c>
      <c r="I21" s="214">
        <v>0</v>
      </c>
      <c r="J21" s="214">
        <v>-10</v>
      </c>
      <c r="K21" s="214">
        <v>-467.64000000000004</v>
      </c>
      <c r="L21" s="214">
        <v>21</v>
      </c>
      <c r="M21" s="214">
        <v>-565.84439999999995</v>
      </c>
      <c r="N21" s="213">
        <v>0</v>
      </c>
      <c r="O21" s="213">
        <v>0</v>
      </c>
      <c r="P21" s="213">
        <v>0</v>
      </c>
      <c r="Q21" s="213">
        <v>0</v>
      </c>
      <c r="R21" s="214"/>
      <c r="S21" s="214" t="s">
        <v>98</v>
      </c>
      <c r="T21" s="214" t="s">
        <v>99</v>
      </c>
      <c r="U21" s="214">
        <v>0</v>
      </c>
      <c r="V21" s="214">
        <v>0</v>
      </c>
      <c r="W21" s="214"/>
      <c r="X21" s="214" t="s">
        <v>120</v>
      </c>
      <c r="Y21" s="214" t="s">
        <v>101</v>
      </c>
      <c r="Z21" s="210"/>
      <c r="AA21" s="210"/>
      <c r="AB21" s="210"/>
      <c r="AC21" s="210"/>
      <c r="AD21" s="210"/>
      <c r="AE21" s="210"/>
      <c r="AF21" s="210"/>
      <c r="AG21" s="210" t="s">
        <v>121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29">
        <v>11</v>
      </c>
      <c r="B22" s="230" t="s">
        <v>126</v>
      </c>
      <c r="C22" s="236" t="s">
        <v>127</v>
      </c>
      <c r="D22" s="231" t="s">
        <v>119</v>
      </c>
      <c r="E22" s="232">
        <v>2.3382000000000001</v>
      </c>
      <c r="F22" s="233">
        <v>-341.5</v>
      </c>
      <c r="G22" s="234">
        <v>-798.5</v>
      </c>
      <c r="H22" s="214">
        <v>0</v>
      </c>
      <c r="I22" s="214">
        <v>0</v>
      </c>
      <c r="J22" s="214">
        <v>-341.5</v>
      </c>
      <c r="K22" s="214">
        <v>-798.49530000000004</v>
      </c>
      <c r="L22" s="214">
        <v>21</v>
      </c>
      <c r="M22" s="214">
        <v>-966.18499999999995</v>
      </c>
      <c r="N22" s="213">
        <v>0</v>
      </c>
      <c r="O22" s="213">
        <v>0</v>
      </c>
      <c r="P22" s="213">
        <v>0</v>
      </c>
      <c r="Q22" s="213">
        <v>0</v>
      </c>
      <c r="R22" s="214"/>
      <c r="S22" s="214" t="s">
        <v>98</v>
      </c>
      <c r="T22" s="214" t="s">
        <v>99</v>
      </c>
      <c r="U22" s="214">
        <v>0.94199999999999995</v>
      </c>
      <c r="V22" s="214">
        <v>2.2025844000000001</v>
      </c>
      <c r="W22" s="214"/>
      <c r="X22" s="214" t="s">
        <v>120</v>
      </c>
      <c r="Y22" s="214" t="s">
        <v>101</v>
      </c>
      <c r="Z22" s="210"/>
      <c r="AA22" s="210"/>
      <c r="AB22" s="210"/>
      <c r="AC22" s="210"/>
      <c r="AD22" s="210"/>
      <c r="AE22" s="210"/>
      <c r="AF22" s="210"/>
      <c r="AG22" s="210" t="s">
        <v>121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29">
        <v>12</v>
      </c>
      <c r="B23" s="230" t="s">
        <v>128</v>
      </c>
      <c r="C23" s="236" t="s">
        <v>129</v>
      </c>
      <c r="D23" s="231" t="s">
        <v>119</v>
      </c>
      <c r="E23" s="232">
        <v>9.3528000000000002</v>
      </c>
      <c r="F23" s="233">
        <v>-38</v>
      </c>
      <c r="G23" s="234">
        <v>-355.41</v>
      </c>
      <c r="H23" s="214">
        <v>0</v>
      </c>
      <c r="I23" s="214">
        <v>0</v>
      </c>
      <c r="J23" s="214">
        <v>-38</v>
      </c>
      <c r="K23" s="214">
        <v>-355.40640000000002</v>
      </c>
      <c r="L23" s="214">
        <v>21</v>
      </c>
      <c r="M23" s="214">
        <v>-430.04610000000002</v>
      </c>
      <c r="N23" s="213">
        <v>0</v>
      </c>
      <c r="O23" s="213">
        <v>0</v>
      </c>
      <c r="P23" s="213">
        <v>0</v>
      </c>
      <c r="Q23" s="213">
        <v>0</v>
      </c>
      <c r="R23" s="214"/>
      <c r="S23" s="214" t="s">
        <v>98</v>
      </c>
      <c r="T23" s="214" t="s">
        <v>99</v>
      </c>
      <c r="U23" s="214">
        <v>0.105</v>
      </c>
      <c r="V23" s="214">
        <v>0.98204400000000003</v>
      </c>
      <c r="W23" s="214"/>
      <c r="X23" s="214" t="s">
        <v>120</v>
      </c>
      <c r="Y23" s="214" t="s">
        <v>101</v>
      </c>
      <c r="Z23" s="210"/>
      <c r="AA23" s="210"/>
      <c r="AB23" s="210"/>
      <c r="AC23" s="210"/>
      <c r="AD23" s="210"/>
      <c r="AE23" s="210"/>
      <c r="AF23" s="210"/>
      <c r="AG23" s="210" t="s">
        <v>121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0.399999999999999" x14ac:dyDescent="0.25">
      <c r="A24" s="223">
        <v>13</v>
      </c>
      <c r="B24" s="224" t="s">
        <v>130</v>
      </c>
      <c r="C24" s="237" t="s">
        <v>131</v>
      </c>
      <c r="D24" s="225" t="s">
        <v>119</v>
      </c>
      <c r="E24" s="226">
        <v>2.3382000000000001</v>
      </c>
      <c r="F24" s="227">
        <v>-350</v>
      </c>
      <c r="G24" s="228">
        <v>-818.37</v>
      </c>
      <c r="H24" s="214">
        <v>0</v>
      </c>
      <c r="I24" s="214">
        <v>0</v>
      </c>
      <c r="J24" s="214">
        <v>-350</v>
      </c>
      <c r="K24" s="214">
        <v>-818.37</v>
      </c>
      <c r="L24" s="214">
        <v>21</v>
      </c>
      <c r="M24" s="214">
        <v>-990.22770000000003</v>
      </c>
      <c r="N24" s="213">
        <v>0</v>
      </c>
      <c r="O24" s="213">
        <v>0</v>
      </c>
      <c r="P24" s="213">
        <v>0</v>
      </c>
      <c r="Q24" s="213">
        <v>0</v>
      </c>
      <c r="R24" s="214"/>
      <c r="S24" s="214" t="s">
        <v>98</v>
      </c>
      <c r="T24" s="214" t="s">
        <v>99</v>
      </c>
      <c r="U24" s="214">
        <v>0</v>
      </c>
      <c r="V24" s="214">
        <v>0</v>
      </c>
      <c r="W24" s="214"/>
      <c r="X24" s="214" t="s">
        <v>120</v>
      </c>
      <c r="Y24" s="214" t="s">
        <v>101</v>
      </c>
      <c r="Z24" s="210"/>
      <c r="AA24" s="210"/>
      <c r="AB24" s="210"/>
      <c r="AC24" s="210"/>
      <c r="AD24" s="210"/>
      <c r="AE24" s="210"/>
      <c r="AF24" s="210"/>
      <c r="AG24" s="210" t="s">
        <v>121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3"/>
      <c r="B25" s="4"/>
      <c r="C25" s="23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79</v>
      </c>
    </row>
    <row r="26" spans="1:60" x14ac:dyDescent="0.25">
      <c r="C26" s="239"/>
      <c r="D26" s="10"/>
      <c r="AG26" t="s">
        <v>132</v>
      </c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2023-03-10T10:32:25Z</dcterms:modified>
</cp:coreProperties>
</file>